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ontariocannabisstore-my.sharepoint.com/personal/susan_pines_ocs_ca/Documents/Desktop/"/>
    </mc:Choice>
  </mc:AlternateContent>
  <xr:revisionPtr revIDLastSave="7" documentId="11_7EFC5735E7755C96AAE80EC82CD76C82F5EA84F8" xr6:coauthVersionLast="47" xr6:coauthVersionMax="47" xr10:uidLastSave="{3EB2D875-CE10-479B-93B4-279FA82E287B}"/>
  <bookViews>
    <workbookView xWindow="-110" yWindow="-110" windowWidth="19420" windowHeight="11500" tabRatio="993" xr2:uid="{00000000-000D-0000-FFFF-FFFF00000000}"/>
  </bookViews>
  <sheets>
    <sheet name="Overview" sheetId="1" r:id="rId1"/>
    <sheet name="David Chiu" sheetId="2" r:id="rId2"/>
    <sheet name="Gary Crawford" sheetId="3" r:id="rId3"/>
    <sheet name="David Lobo" sheetId="4" r:id="rId4"/>
    <sheet name="Ian Menard" sheetId="5" r:id="rId5"/>
    <sheet name="Jon Reid" sheetId="6" r:id="rId6"/>
    <sheet name="Tanya Watkins" sheetId="7" r:id="rId7"/>
    <sheet name="Sheet1" sheetId="8"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7" l="1"/>
  <c r="O7" i="7"/>
  <c r="M7" i="7"/>
  <c r="L7" i="7"/>
  <c r="K7" i="7"/>
  <c r="J7" i="7"/>
  <c r="I7" i="7"/>
  <c r="N6" i="7"/>
  <c r="N7" i="7" s="1"/>
  <c r="P7" i="6"/>
  <c r="O7" i="6"/>
  <c r="M7" i="6"/>
  <c r="L7" i="6"/>
  <c r="K7" i="6"/>
  <c r="I7" i="6"/>
  <c r="J6" i="6"/>
  <c r="J7" i="6" s="1"/>
  <c r="P7" i="5"/>
  <c r="O7" i="5"/>
  <c r="M7" i="5"/>
  <c r="L7" i="5"/>
  <c r="K7" i="5"/>
  <c r="J7" i="5"/>
  <c r="I7" i="5"/>
  <c r="N6" i="5"/>
  <c r="N7" i="5" s="1"/>
  <c r="P7" i="4"/>
  <c r="O7" i="4"/>
  <c r="M7" i="4"/>
  <c r="K7" i="4"/>
  <c r="J7" i="4"/>
  <c r="I7" i="4"/>
  <c r="P10" i="3"/>
  <c r="O10" i="3"/>
  <c r="M10" i="3"/>
  <c r="L10" i="3"/>
  <c r="K10" i="3"/>
  <c r="I10" i="3"/>
  <c r="J9" i="3"/>
  <c r="N9" i="3" s="1"/>
  <c r="Q9" i="3" s="1"/>
  <c r="J8" i="3"/>
  <c r="J10" i="3" s="1"/>
  <c r="N7" i="3"/>
  <c r="Q7" i="3" s="1"/>
  <c r="J7" i="3"/>
  <c r="N6" i="3"/>
  <c r="Q6" i="3" s="1"/>
  <c r="P7" i="2"/>
  <c r="O7" i="2"/>
  <c r="M7" i="2"/>
  <c r="L7" i="2"/>
  <c r="K7" i="2"/>
  <c r="I7" i="2"/>
  <c r="J6" i="2"/>
  <c r="J7" i="2" s="1"/>
  <c r="N6" i="2" l="1"/>
  <c r="N8" i="3"/>
  <c r="Q8" i="3" s="1"/>
  <c r="Q10" i="3" s="1"/>
  <c r="N6" i="6"/>
  <c r="Q6" i="5"/>
  <c r="Q7" i="5" s="1"/>
  <c r="N10" i="3"/>
  <c r="Q6" i="7"/>
  <c r="Q7" i="7" s="1"/>
  <c r="N7" i="6" l="1"/>
  <c r="Q6" i="6"/>
  <c r="Q7" i="6" s="1"/>
  <c r="N7" i="2"/>
  <c r="Q6" i="2"/>
  <c r="Q7" i="2" s="1"/>
</calcChain>
</file>

<file path=xl/sharedStrings.xml><?xml version="1.0" encoding="utf-8"?>
<sst xmlns="http://schemas.openxmlformats.org/spreadsheetml/2006/main" count="171" uniqueCount="36">
  <si>
    <t>Frais de déplacement, de repas et d'accueil
Exercice 2025-2026, quatrième trimestre</t>
  </si>
  <si>
    <t>La directive du gouvernement de l'Ontario sur les frais de déplacement, de repas et d'accueil établit les règles et les principes régissant le remboursement des frais de déplacement, de repas et d'accueil afin de garantir des pratiques équitables et raisonnables. Elle fournit un cadre de responsabilité pour guider la surveillance efficace des ressources publiques consacrées aux frais de déplacement, de repas et d'accueil.
Les frais de déplacement, de repas et d'accueil engagés par certaines personnes dans tous les organismes de l'Ontario doivent être publiés sur leurs sites Web.  Pour l'OCS, ces personnes sont le président de la Société ontarienne de vente du cannabis, le conseil d'administration de  la Société ontarienne de vente du cannabis, le président-directeur général de l'OCS et l'équipe de direction de l'OCS qui relève du président-directeur général.
Les informations figurant sur ce site Web seront mises à jour tous les trimestres.</t>
  </si>
  <si>
    <t>Nom</t>
  </si>
  <si>
    <t>Poste</t>
  </si>
  <si>
    <t>Objectif</t>
  </si>
  <si>
    <t>Date du début</t>
  </si>
  <si>
    <t>Date de clôture</t>
  </si>
  <si>
    <t>Destination</t>
  </si>
  <si>
    <t>Participants</t>
  </si>
  <si>
    <t>Autres participants</t>
  </si>
  <si>
    <t>Tarif aérien</t>
  </si>
  <si>
    <t>Autres moyens de transport</t>
  </si>
  <si>
    <t>Hébergements</t>
  </si>
  <si>
    <t>Repas</t>
  </si>
  <si>
    <t>Dépenses imprévues</t>
  </si>
  <si>
    <t>TOTAL PARTIEL</t>
  </si>
  <si>
    <t>Hospitalité</t>
  </si>
  <si>
    <t>Autres dépenses</t>
  </si>
  <si>
    <t>TOTAL</t>
  </si>
  <si>
    <t>David Chiu</t>
  </si>
  <si>
    <t>Directeur des systèmes d'information</t>
  </si>
  <si>
    <t>Réunion</t>
  </si>
  <si>
    <t>Ontario</t>
  </si>
  <si>
    <t xml:space="preserve"> </t>
  </si>
  <si>
    <t>Gary Crawford</t>
  </si>
  <si>
    <t>Membre du conseil d'administration</t>
  </si>
  <si>
    <t>David Lobo</t>
  </si>
  <si>
    <t>Président-directeur général</t>
  </si>
  <si>
    <t>2 565,10</t>
  </si>
  <si>
    <t>2 565, 10</t>
  </si>
  <si>
    <t>Ian Menard</t>
  </si>
  <si>
    <t>Vice-président, Planification stratégique et transformation</t>
  </si>
  <si>
    <t>26-fév-26</t>
  </si>
  <si>
    <t>Jon Reid</t>
  </si>
  <si>
    <t>Tanya Watkins</t>
  </si>
  <si>
    <t>Vice-présidente, Affaires générales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</si>
</sst>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5" formatCode="d\-mmm\-yy"/>
    <numFmt numFmtId="166" formatCode="[$-1009]d/mmm/yy;@"/>
    <numFmt numFmtId="167" formatCode="#,##0.00_ ;[Red]\-#,##0.00\ "/>
  </numFmts>
  <fonts count="20">
    <font>
      <sz val="11"/>
      <color indexed="8"/>
      <name val="Calibri"/>
      <family val="2"/>
      <charset val="134"/>
    </font>
    <font>
      <sz val="10"/>
      <color indexed="10"/>
      <name val="Arial"/>
      <family val="2"/>
      <charset val="1"/>
    </font>
    <font>
      <sz val="10"/>
      <name val="Arial"/>
      <family val="2"/>
      <charset val="1"/>
    </font>
    <font>
      <b/>
      <sz val="10"/>
      <color indexed="8"/>
      <name val="Arial"/>
      <family val="2"/>
      <charset val="1"/>
    </font>
    <font>
      <sz val="10"/>
      <color indexed="9"/>
      <name val="Arial"/>
      <family val="2"/>
      <charset val="1"/>
    </font>
    <font>
      <b/>
      <sz val="24"/>
      <color indexed="8"/>
      <name val="Arial"/>
      <family val="2"/>
      <charset val="1"/>
    </font>
    <font>
      <sz val="12"/>
      <color indexed="8"/>
      <name val="Arial"/>
      <family val="2"/>
      <charset val="1"/>
    </font>
    <font>
      <b/>
      <sz val="10"/>
      <color indexed="9"/>
      <name val="Arial"/>
      <family val="2"/>
      <charset val="1"/>
    </font>
    <font>
      <sz val="18"/>
      <color indexed="8"/>
      <name val="Arial"/>
      <family val="2"/>
      <charset val="1"/>
    </font>
    <font>
      <sz val="10"/>
      <name val="Arial"/>
      <family val="2"/>
      <charset val="134"/>
    </font>
    <font>
      <u/>
      <sz val="10"/>
      <color indexed="12"/>
      <name val="Arial"/>
      <family val="2"/>
      <charset val="1"/>
    </font>
    <font>
      <i/>
      <sz val="10"/>
      <color indexed="23"/>
      <name val="Arial"/>
      <family val="2"/>
      <charset val="1"/>
    </font>
    <font>
      <sz val="10"/>
      <color indexed="60"/>
      <name val="Arial"/>
      <family val="2"/>
      <charset val="1"/>
    </font>
    <font>
      <sz val="10"/>
      <color indexed="17"/>
      <name val="Arial"/>
      <family val="2"/>
      <charset val="1"/>
    </font>
    <font>
      <sz val="10"/>
      <color indexed="63"/>
      <name val="Arial"/>
      <family val="2"/>
      <charset val="1"/>
    </font>
    <font>
      <b/>
      <sz val="14"/>
      <color indexed="8"/>
      <name val="Roboto"/>
      <charset val="134"/>
    </font>
    <font>
      <b/>
      <sz val="11"/>
      <color indexed="8"/>
      <name val="Calibri"/>
      <family val="2"/>
      <charset val="134"/>
    </font>
    <font>
      <sz val="11"/>
      <color indexed="63"/>
      <name val="Calibri"/>
      <family val="2"/>
      <charset val="134"/>
    </font>
    <font>
      <sz val="11"/>
      <name val="Calibri"/>
      <family val="2"/>
      <charset val="134"/>
    </font>
    <font>
      <sz val="11"/>
      <color indexed="8"/>
      <name val="Calibri"/>
      <family val="2"/>
      <charset val="134"/>
    </font>
  </fonts>
  <fills count="1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8"/>
        <bgColor indexed="58"/>
      </patternFill>
    </fill>
    <fill>
      <patternFill patternType="solid">
        <fgColor indexed="10"/>
        <bgColor indexed="16"/>
      </patternFill>
    </fill>
    <fill>
      <patternFill patternType="solid">
        <fgColor indexed="23"/>
        <bgColor indexed="55"/>
      </patternFill>
    </fill>
    <fill>
      <patternFill patternType="solid">
        <fgColor indexed="29"/>
        <bgColor indexed="22"/>
      </patternFill>
    </fill>
    <fill>
      <patternFill patternType="solid">
        <fgColor indexed="22"/>
        <bgColor indexed="29"/>
      </patternFill>
    </fill>
    <fill>
      <patternFill patternType="solid">
        <fgColor indexed="26"/>
        <bgColor indexed="9"/>
      </patternFill>
    </fill>
    <fill>
      <patternFill patternType="solid">
        <fgColor indexed="42"/>
        <bgColor indexed="27"/>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s>
  <cellStyleXfs count="23">
    <xf numFmtId="0" fontId="0" fillId="0" borderId="0">
      <alignment vertical="center"/>
    </xf>
    <xf numFmtId="0" fontId="4" fillId="6" borderId="0" applyBorder="0" applyProtection="0">
      <alignment vertical="center"/>
    </xf>
    <xf numFmtId="43" fontId="19" fillId="0" borderId="0" applyFont="0" applyFill="0" applyBorder="0" applyAlignment="0" applyProtection="0">
      <alignment vertical="center"/>
    </xf>
    <xf numFmtId="0" fontId="4" fillId="4" borderId="0" applyBorder="0" applyProtection="0">
      <alignment vertical="center"/>
    </xf>
    <xf numFmtId="0" fontId="3" fillId="0" borderId="0" applyBorder="0" applyProtection="0">
      <alignment vertical="center"/>
    </xf>
    <xf numFmtId="0" fontId="1" fillId="0" borderId="0" applyBorder="0" applyProtection="0">
      <alignment vertical="center"/>
    </xf>
    <xf numFmtId="0" fontId="3" fillId="8" borderId="0" applyBorder="0" applyProtection="0">
      <alignment vertical="center"/>
    </xf>
    <xf numFmtId="0" fontId="1" fillId="7" borderId="0" applyBorder="0" applyProtection="0">
      <alignment vertical="center"/>
    </xf>
    <xf numFmtId="43" fontId="19" fillId="0" borderId="0" applyFont="0" applyFill="0" applyBorder="0" applyAlignment="0" applyProtection="0">
      <alignment vertical="center"/>
    </xf>
    <xf numFmtId="43" fontId="9" fillId="0" borderId="0" applyBorder="0" applyAlignment="0" applyProtection="0">
      <alignment vertical="center"/>
    </xf>
    <xf numFmtId="0" fontId="7" fillId="5" borderId="0" applyBorder="0" applyProtection="0">
      <alignment vertical="center"/>
    </xf>
    <xf numFmtId="0" fontId="11" fillId="0" borderId="0" applyBorder="0" applyProtection="0">
      <alignment vertical="center"/>
    </xf>
    <xf numFmtId="0" fontId="13" fillId="10" borderId="0" applyBorder="0" applyProtection="0">
      <alignment vertical="center"/>
    </xf>
    <xf numFmtId="0" fontId="8" fillId="0" borderId="0" applyBorder="0" applyProtection="0">
      <alignment vertical="center"/>
    </xf>
    <xf numFmtId="0" fontId="2" fillId="0" borderId="0" applyBorder="0" applyProtection="0">
      <alignment vertical="center"/>
    </xf>
    <xf numFmtId="0" fontId="6" fillId="0" borderId="0" applyBorder="0" applyProtection="0">
      <alignment vertical="center"/>
    </xf>
    <xf numFmtId="0" fontId="5" fillId="0" borderId="0" applyBorder="0" applyProtection="0">
      <alignment vertical="center"/>
    </xf>
    <xf numFmtId="0" fontId="10" fillId="0" borderId="0" applyBorder="0" applyProtection="0">
      <alignment vertical="center"/>
    </xf>
    <xf numFmtId="0" fontId="12" fillId="9" borderId="0" applyBorder="0" applyProtection="0">
      <alignment vertical="center"/>
    </xf>
    <xf numFmtId="0" fontId="19" fillId="0" borderId="0">
      <alignment vertical="center"/>
    </xf>
    <xf numFmtId="0" fontId="2" fillId="0" borderId="0">
      <alignment vertical="center"/>
    </xf>
    <xf numFmtId="0" fontId="14" fillId="9" borderId="4" applyProtection="0">
      <alignment vertical="center"/>
    </xf>
    <xf numFmtId="0" fontId="2" fillId="0" borderId="0" applyBorder="0" applyProtection="0">
      <alignment vertical="center"/>
    </xf>
  </cellStyleXfs>
  <cellXfs count="18">
    <xf numFmtId="0" fontId="0" fillId="0" borderId="0" xfId="0" applyAlignment="1"/>
    <xf numFmtId="166" fontId="0" fillId="0" borderId="0" xfId="0" applyNumberFormat="1" applyAlignment="1">
      <alignment horizontal="center"/>
    </xf>
    <xf numFmtId="43" fontId="0" fillId="0" borderId="0" xfId="2" applyFont="1" applyAlignment="1"/>
    <xf numFmtId="0" fontId="0" fillId="2" borderId="0" xfId="0" applyFill="1" applyAlignment="1"/>
    <xf numFmtId="0" fontId="16" fillId="3" borderId="2" xfId="0" applyFont="1" applyFill="1" applyBorder="1" applyAlignment="1">
      <alignment horizontal="left" vertical="top" wrapText="1"/>
    </xf>
    <xf numFmtId="0" fontId="17" fillId="0" borderId="0" xfId="0" applyFont="1" applyAlignment="1"/>
    <xf numFmtId="165" fontId="0" fillId="0" borderId="0" xfId="0" applyNumberFormat="1" applyAlignment="1">
      <alignment horizontal="center"/>
    </xf>
    <xf numFmtId="4" fontId="0" fillId="0" borderId="0" xfId="0" applyNumberFormat="1" applyAlignment="1"/>
    <xf numFmtId="167" fontId="16" fillId="3" borderId="2" xfId="8" applyNumberFormat="1" applyFont="1" applyFill="1" applyBorder="1" applyAlignment="1">
      <alignment horizontal="right" vertical="top" wrapText="1"/>
    </xf>
    <xf numFmtId="2" fontId="0" fillId="0" borderId="0" xfId="0" applyNumberFormat="1" applyAlignment="1"/>
    <xf numFmtId="167" fontId="16" fillId="3" borderId="3" xfId="0" applyNumberFormat="1" applyFont="1" applyFill="1" applyBorder="1" applyAlignment="1"/>
    <xf numFmtId="0" fontId="15" fillId="2" borderId="0" xfId="0" applyFont="1" applyFill="1" applyAlignment="1">
      <alignment vertical="top" wrapText="1"/>
    </xf>
    <xf numFmtId="0" fontId="18" fillId="2" borderId="0" xfId="0" applyFont="1" applyFill="1" applyAlignment="1"/>
    <xf numFmtId="0" fontId="0" fillId="0" borderId="0" xfId="0" applyAlignment="1">
      <alignment vertical="center" wrapText="1"/>
    </xf>
    <xf numFmtId="0" fontId="18" fillId="0" borderId="0" xfId="0" applyFont="1" applyAlignment="1"/>
    <xf numFmtId="0" fontId="18" fillId="0" borderId="0" xfId="0" applyFont="1" applyAlignment="1">
      <alignment horizontal="left" vertical="center"/>
    </xf>
    <xf numFmtId="0" fontId="15" fillId="2" borderId="0" xfId="0" applyFont="1" applyFill="1" applyAlignment="1">
      <alignment horizontal="center" vertical="center" wrapText="1"/>
    </xf>
    <xf numFmtId="0" fontId="15" fillId="2" borderId="1" xfId="0" applyFont="1" applyFill="1" applyBorder="1" applyAlignment="1">
      <alignment horizontal="center" vertical="center" wrapText="1"/>
    </xf>
  </cellXfs>
  <cellStyles count="23">
    <cellStyle name="Accent 1 17" xfId="3" xr:uid="{00000000-0005-0000-0000-000004000000}"/>
    <cellStyle name="Accent 16" xfId="4" xr:uid="{00000000-0005-0000-0000-000006000000}"/>
    <cellStyle name="Accent 2 18" xfId="1" xr:uid="{00000000-0005-0000-0000-000001000000}"/>
    <cellStyle name="Accent 3 19" xfId="6" xr:uid="{00000000-0005-0000-0000-00000A000000}"/>
    <cellStyle name="Bad 13" xfId="7" xr:uid="{00000000-0005-0000-0000-00000B000000}"/>
    <cellStyle name="Comma" xfId="2" builtinId="3"/>
    <cellStyle name="Comma 2" xfId="8" xr:uid="{00000000-0005-0000-0000-00000C000000}"/>
    <cellStyle name="Comma 3" xfId="9" xr:uid="{00000000-0005-0000-0000-00000D000000}"/>
    <cellStyle name="Error 15" xfId="10" xr:uid="{00000000-0005-0000-0000-00000E000000}"/>
    <cellStyle name="Footnote 8" xfId="11" xr:uid="{00000000-0005-0000-0000-00000F000000}"/>
    <cellStyle name="Good 11" xfId="12" xr:uid="{00000000-0005-0000-0000-000010000000}"/>
    <cellStyle name="Heading 1 4" xfId="13" xr:uid="{00000000-0005-0000-0000-000011000000}"/>
    <cellStyle name="Heading 2 5" xfId="15" xr:uid="{00000000-0005-0000-0000-000013000000}"/>
    <cellStyle name="Heading 3 2" xfId="16" xr:uid="{00000000-0005-0000-0000-000014000000}"/>
    <cellStyle name="Hyperlink 9" xfId="17" xr:uid="{00000000-0005-0000-0000-000015000000}"/>
    <cellStyle name="Neutral 12" xfId="18" xr:uid="{00000000-0005-0000-0000-000016000000}"/>
    <cellStyle name="Normal" xfId="0" builtinId="0"/>
    <cellStyle name="Normal 2" xfId="19" xr:uid="{00000000-0005-0000-0000-000017000000}"/>
    <cellStyle name="Normal 3" xfId="20" xr:uid="{00000000-0005-0000-0000-000018000000}"/>
    <cellStyle name="Note 7" xfId="21" xr:uid="{00000000-0005-0000-0000-000019000000}"/>
    <cellStyle name="Status 10" xfId="22" xr:uid="{00000000-0005-0000-0000-00001A000000}"/>
    <cellStyle name="Text 6" xfId="14" xr:uid="{00000000-0005-0000-0000-000012000000}"/>
    <cellStyle name="Warning 14"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304800</xdr:colOff>
      <xdr:row>3</xdr:row>
      <xdr:rowOff>57150</xdr:rowOff>
    </xdr:to>
    <xdr:pic>
      <xdr:nvPicPr>
        <xdr:cNvPr id="1025" name="Picture 1484212630">
          <a:extLst>
            <a:ext uri="{FF2B5EF4-FFF2-40B4-BE49-F238E27FC236}">
              <a16:creationId xmlns:a16="http://schemas.microsoft.com/office/drawing/2014/main" id="{1F31A69A-38AE-00C5-6B60-B647B94C5D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650" y="190500"/>
          <a:ext cx="3048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13"/>
  <sheetViews>
    <sheetView tabSelected="1" zoomScale="80" zoomScaleNormal="80" workbookViewId="0">
      <selection activeCell="B8" sqref="B8"/>
    </sheetView>
  </sheetViews>
  <sheetFormatPr defaultColWidth="8.81640625" defaultRowHeight="14.5"/>
  <cols>
    <col min="1" max="1" width="5.36328125" customWidth="1"/>
    <col min="2" max="2" width="135.1796875" customWidth="1"/>
    <col min="3" max="3" width="12.453125" customWidth="1"/>
    <col min="4" max="5" width="13" customWidth="1"/>
    <col min="6" max="6" width="24.453125" customWidth="1"/>
    <col min="7" max="7" width="10.453125" customWidth="1"/>
    <col min="8" max="8" width="11.81640625" customWidth="1"/>
    <col min="9" max="17" width="13.453125" customWidth="1"/>
  </cols>
  <sheetData>
    <row r="1" spans="2:23" s="3" customFormat="1" ht="15" customHeight="1"/>
    <row r="2" spans="2:23" s="3" customFormat="1" ht="14.5" customHeight="1"/>
    <row r="3" spans="2:23" s="3" customFormat="1" ht="14.5" customHeight="1"/>
    <row r="4" spans="2:23" s="3" customFormat="1" ht="20" customHeight="1"/>
    <row r="5" spans="2:23" s="3" customFormat="1" ht="36">
      <c r="B5" s="11" t="s">
        <v>0</v>
      </c>
      <c r="C5" s="12"/>
      <c r="D5" s="12"/>
      <c r="E5" s="12"/>
      <c r="F5" s="12"/>
      <c r="G5" s="12"/>
      <c r="H5" s="12"/>
      <c r="I5" s="12"/>
      <c r="J5" s="12"/>
      <c r="K5" s="12"/>
      <c r="L5" s="12"/>
      <c r="M5" s="12"/>
      <c r="N5" s="12"/>
      <c r="O5" s="12"/>
      <c r="P5" s="12"/>
      <c r="Q5" s="12"/>
      <c r="R5" s="12"/>
    </row>
    <row r="6" spans="2:23" ht="125.5" customHeight="1">
      <c r="B6" s="13" t="s">
        <v>1</v>
      </c>
      <c r="C6" s="14"/>
      <c r="D6" s="14"/>
      <c r="E6" s="14"/>
      <c r="F6" s="14"/>
      <c r="G6" s="14"/>
      <c r="H6" s="14"/>
      <c r="I6" s="14"/>
      <c r="J6" s="14"/>
      <c r="K6" s="14"/>
      <c r="L6" s="14"/>
      <c r="M6" s="14"/>
      <c r="N6" s="14"/>
      <c r="O6" s="14"/>
      <c r="P6" s="14"/>
      <c r="Q6" s="14"/>
      <c r="R6" s="14"/>
    </row>
    <row r="7" spans="2:23">
      <c r="B7" s="15"/>
      <c r="C7" s="14"/>
      <c r="D7" s="14"/>
      <c r="E7" s="14"/>
      <c r="F7" s="14"/>
      <c r="G7" s="14"/>
      <c r="H7" s="14"/>
      <c r="I7" s="14"/>
      <c r="J7" s="14"/>
      <c r="K7" s="14"/>
      <c r="L7" s="14"/>
      <c r="M7" s="14"/>
      <c r="N7" s="14"/>
      <c r="O7" s="14"/>
      <c r="P7" s="14"/>
      <c r="Q7" s="14"/>
      <c r="R7" s="14"/>
      <c r="S7" s="14"/>
      <c r="T7" s="14"/>
      <c r="U7" s="14"/>
      <c r="V7" s="14"/>
      <c r="W7" s="14"/>
    </row>
    <row r="8" spans="2:23">
      <c r="B8" s="15"/>
      <c r="C8" s="14"/>
      <c r="D8" s="14"/>
      <c r="E8" s="14"/>
      <c r="F8" s="14"/>
      <c r="G8" s="14"/>
      <c r="H8" s="14"/>
      <c r="I8" s="14"/>
      <c r="J8" s="14"/>
      <c r="K8" s="14"/>
      <c r="L8" s="14"/>
      <c r="M8" s="14"/>
      <c r="N8" s="14"/>
      <c r="O8" s="14"/>
      <c r="P8" s="14"/>
      <c r="Q8" s="14"/>
      <c r="R8" s="14"/>
      <c r="S8" s="14"/>
      <c r="T8" s="14"/>
      <c r="U8" s="14"/>
      <c r="V8" s="14"/>
      <c r="W8" s="14"/>
    </row>
    <row r="9" spans="2:23">
      <c r="B9" s="15"/>
      <c r="C9" s="14"/>
      <c r="D9" s="14"/>
      <c r="E9" s="14"/>
      <c r="F9" s="14"/>
      <c r="G9" s="14"/>
      <c r="H9" s="14"/>
      <c r="I9" s="14"/>
      <c r="J9" s="14"/>
      <c r="K9" s="14"/>
      <c r="L9" s="14"/>
      <c r="M9" s="14"/>
      <c r="N9" s="14"/>
      <c r="O9" s="14"/>
      <c r="P9" s="14"/>
      <c r="Q9" s="14"/>
      <c r="R9" s="14"/>
      <c r="S9" s="14"/>
      <c r="T9" s="14"/>
      <c r="U9" s="14"/>
      <c r="V9" s="14"/>
      <c r="W9" s="14"/>
    </row>
    <row r="10" spans="2:23">
      <c r="B10" s="15"/>
      <c r="C10" s="14"/>
      <c r="D10" s="14"/>
      <c r="E10" s="14"/>
      <c r="F10" s="14"/>
      <c r="G10" s="14"/>
      <c r="H10" s="14"/>
      <c r="I10" s="14"/>
      <c r="J10" s="14"/>
      <c r="K10" s="14"/>
      <c r="L10" s="14"/>
      <c r="M10" s="14"/>
      <c r="N10" s="14"/>
      <c r="O10" s="14"/>
      <c r="P10" s="14"/>
      <c r="Q10" s="14"/>
      <c r="R10" s="14"/>
      <c r="S10" s="14"/>
      <c r="T10" s="14"/>
      <c r="U10" s="14"/>
      <c r="V10" s="14"/>
      <c r="W10" s="14"/>
    </row>
    <row r="11" spans="2:23">
      <c r="B11" s="15"/>
      <c r="C11" s="14"/>
      <c r="D11" s="14"/>
      <c r="E11" s="14"/>
      <c r="F11" s="14"/>
      <c r="G11" s="14"/>
      <c r="H11" s="14"/>
      <c r="I11" s="14"/>
      <c r="J11" s="14"/>
      <c r="K11" s="14"/>
      <c r="L11" s="14"/>
      <c r="M11" s="14"/>
      <c r="N11" s="14"/>
      <c r="O11" s="14"/>
      <c r="P11" s="14"/>
      <c r="Q11" s="14"/>
      <c r="R11" s="14"/>
      <c r="S11" s="14"/>
      <c r="T11" s="14"/>
      <c r="U11" s="14"/>
      <c r="V11" s="14"/>
      <c r="W11" s="14"/>
    </row>
    <row r="12" spans="2:23">
      <c r="I12" s="14"/>
      <c r="J12" s="14"/>
      <c r="K12" s="14"/>
    </row>
    <row r="13" spans="2:23">
      <c r="I13" s="14"/>
      <c r="J13" s="14"/>
      <c r="K13" s="14"/>
    </row>
  </sheetData>
  <sheetProtection algorithmName="SHA-512" hashValue="XFoknySHTQtQbk8G2SP1YyfyuPH48oFea6BJBXL/Znh2quLgz/eg7p0sNyfNFrMefDZX+Zz/PMmzQUESdMCxXg==" saltValue="v9IzVCRsg0kOgUeEbl8GBA==" spinCount="100000" sheet="1" objects="1" scenarios="1" selectLockedCells="1" selectUnlockedCells="1"/>
  <pageMargins left="0.69930555555555596" right="0.69930555555555596" top="0.75" bottom="0.75" header="0.3" footer="0.3"/>
  <pageSetup orientation="portrait"/>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
  <sheetViews>
    <sheetView zoomScale="80" zoomScaleNormal="80" workbookViewId="0">
      <selection activeCell="B8" sqref="B8"/>
    </sheetView>
  </sheetViews>
  <sheetFormatPr defaultColWidth="9" defaultRowHeight="14.5"/>
  <cols>
    <col min="1" max="1" width="18" customWidth="1"/>
    <col min="2" max="2" width="23.7265625" customWidth="1"/>
    <col min="3" max="3" width="10.36328125" customWidth="1"/>
    <col min="4" max="4" width="11.453125" style="1" customWidth="1"/>
    <col min="5" max="5" width="12.81640625" style="1" customWidth="1"/>
    <col min="6" max="6" width="11.81640625" customWidth="1"/>
    <col min="7" max="7" width="12.36328125" customWidth="1"/>
    <col min="8" max="8" width="16.453125" customWidth="1"/>
    <col min="9" max="9" width="9.7265625" customWidth="1"/>
    <col min="10" max="11" width="15.1796875" style="2" customWidth="1"/>
    <col min="12" max="12" width="8.81640625" style="2" customWidth="1"/>
    <col min="13" max="13" width="10.81640625" style="2" customWidth="1"/>
    <col min="14" max="14" width="15.1796875" style="2" customWidth="1"/>
    <col min="15" max="15" width="11.81640625" style="2" customWidth="1"/>
    <col min="16" max="17" width="15.1796875" style="2" customWidth="1"/>
  </cols>
  <sheetData>
    <row r="1" spans="1:17" ht="14.5" customHeight="1">
      <c r="A1" s="3"/>
      <c r="B1" s="16" t="s">
        <v>0</v>
      </c>
      <c r="C1" s="16"/>
      <c r="D1" s="16"/>
      <c r="E1" s="16"/>
      <c r="F1" s="3"/>
      <c r="G1" s="3"/>
      <c r="H1" s="3"/>
      <c r="I1" s="3"/>
      <c r="J1" s="3"/>
      <c r="K1" s="3"/>
      <c r="L1" s="3"/>
      <c r="M1" s="3"/>
      <c r="N1" s="3"/>
      <c r="O1" s="3"/>
      <c r="P1" s="3"/>
      <c r="Q1" s="3"/>
    </row>
    <row r="2" spans="1:17" ht="14.5" customHeight="1">
      <c r="A2" s="3"/>
      <c r="B2" s="16"/>
      <c r="C2" s="16"/>
      <c r="D2" s="16"/>
      <c r="E2" s="16"/>
      <c r="F2" s="3"/>
      <c r="G2" s="3"/>
      <c r="H2" s="3"/>
      <c r="I2" s="3"/>
      <c r="J2" s="3"/>
      <c r="K2" s="3"/>
      <c r="L2" s="3"/>
      <c r="M2" s="3"/>
      <c r="N2" s="3"/>
      <c r="O2" s="3"/>
      <c r="P2" s="3"/>
      <c r="Q2" s="3"/>
    </row>
    <row r="3" spans="1:17" ht="14.5" customHeight="1">
      <c r="A3" s="3"/>
      <c r="B3" s="16"/>
      <c r="C3" s="16"/>
      <c r="D3" s="16"/>
      <c r="E3" s="16"/>
      <c r="F3" s="3"/>
      <c r="G3" s="3"/>
      <c r="H3" s="3"/>
      <c r="I3" s="3"/>
      <c r="J3" s="3"/>
      <c r="K3" s="3"/>
      <c r="L3" s="3"/>
      <c r="M3" s="3"/>
      <c r="N3" s="3"/>
      <c r="O3" s="3"/>
      <c r="P3" s="3"/>
      <c r="Q3" s="3"/>
    </row>
    <row r="4" spans="1:17" ht="14.5" customHeight="1">
      <c r="A4" s="3"/>
      <c r="B4" s="17"/>
      <c r="C4" s="17"/>
      <c r="D4" s="17"/>
      <c r="E4" s="17"/>
      <c r="F4" s="3"/>
      <c r="G4" s="3"/>
      <c r="H4" s="3"/>
      <c r="I4" s="3"/>
      <c r="J4" s="3"/>
      <c r="K4" s="3"/>
      <c r="L4" s="3"/>
      <c r="M4" s="3"/>
      <c r="N4" s="3"/>
      <c r="O4" s="3"/>
      <c r="P4" s="3"/>
      <c r="Q4" s="3"/>
    </row>
    <row r="5" spans="1:17" ht="29">
      <c r="A5" s="4" t="s">
        <v>2</v>
      </c>
      <c r="B5" s="4" t="s">
        <v>3</v>
      </c>
      <c r="C5" s="4" t="s">
        <v>4</v>
      </c>
      <c r="D5" s="4" t="s">
        <v>5</v>
      </c>
      <c r="E5" s="4" t="s">
        <v>6</v>
      </c>
      <c r="F5" s="4" t="s">
        <v>7</v>
      </c>
      <c r="G5" s="4" t="s">
        <v>8</v>
      </c>
      <c r="H5" s="4" t="s">
        <v>9</v>
      </c>
      <c r="I5" s="8" t="s">
        <v>10</v>
      </c>
      <c r="J5" s="8" t="s">
        <v>11</v>
      </c>
      <c r="K5" s="8" t="s">
        <v>12</v>
      </c>
      <c r="L5" s="8" t="s">
        <v>13</v>
      </c>
      <c r="M5" s="8" t="s">
        <v>14</v>
      </c>
      <c r="N5" s="8" t="s">
        <v>15</v>
      </c>
      <c r="O5" s="8" t="s">
        <v>16</v>
      </c>
      <c r="P5" s="8" t="s">
        <v>17</v>
      </c>
      <c r="Q5" s="8" t="s">
        <v>18</v>
      </c>
    </row>
    <row r="6" spans="1:17">
      <c r="A6" t="s">
        <v>19</v>
      </c>
      <c r="B6" s="5" t="s">
        <v>20</v>
      </c>
      <c r="C6" t="s">
        <v>21</v>
      </c>
      <c r="D6" s="6">
        <v>45959</v>
      </c>
      <c r="E6" s="6">
        <v>45959</v>
      </c>
      <c r="F6" t="s">
        <v>22</v>
      </c>
      <c r="J6" s="2">
        <f>35.28+13.94</f>
        <v>49.22</v>
      </c>
      <c r="K6" s="9" t="s">
        <v>23</v>
      </c>
      <c r="L6" s="9"/>
      <c r="N6" s="2">
        <f>SUM(I6:M6)</f>
        <v>49.22</v>
      </c>
      <c r="Q6" s="2">
        <f t="shared" ref="Q6" si="0">SUM(N6:P6)</f>
        <v>49.22</v>
      </c>
    </row>
    <row r="7" spans="1:17">
      <c r="B7" s="5"/>
      <c r="I7" s="10">
        <f>SUM(I6:I6)</f>
        <v>0</v>
      </c>
      <c r="J7" s="10">
        <f>SUM(J6)</f>
        <v>49.22</v>
      </c>
      <c r="K7" s="10">
        <f>SUM(K6:K6)</f>
        <v>0</v>
      </c>
      <c r="L7" s="10">
        <f t="shared" ref="L7" si="1">SUM(L6:L6)</f>
        <v>0</v>
      </c>
      <c r="M7" s="10">
        <f>SUM(M6:M6)</f>
        <v>0</v>
      </c>
      <c r="N7" s="10">
        <f>SUM(N6:N6)</f>
        <v>49.22</v>
      </c>
      <c r="O7" s="10">
        <f>SUM(O6:O6)</f>
        <v>0</v>
      </c>
      <c r="P7" s="10">
        <f>SUM(P6:P6)</f>
        <v>0</v>
      </c>
      <c r="Q7" s="10">
        <f>SUM(Q6:Q6)</f>
        <v>49.22</v>
      </c>
    </row>
    <row r="8" spans="1:17">
      <c r="A8" t="s">
        <v>23</v>
      </c>
      <c r="D8" s="7"/>
    </row>
    <row r="9" spans="1:17">
      <c r="D9" s="7"/>
    </row>
    <row r="10" spans="1:17">
      <c r="D10" s="7"/>
    </row>
  </sheetData>
  <sheetProtection algorithmName="SHA-512" hashValue="yqbNMTsrGltC88clSwuaRwhyxQpGizHN8DqH6/4d9zb+YVhQec2xp4xpfpiNO6PMEPQ4rXzvyo++VR/xuEWOEg==" saltValue="H7qctlo79N5N9FY5A9HXBA==" spinCount="100000" sheet="1" objects="1" scenarios="1" selectLockedCells="1" selectUnlockedCells="1"/>
  <mergeCells count="1">
    <mergeCell ref="B1:E4"/>
  </mergeCells>
  <pageMargins left="0.69930555555555596" right="0.6993055555555559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3"/>
  <sheetViews>
    <sheetView zoomScale="80" zoomScaleNormal="80" workbookViewId="0">
      <selection activeCell="B11" sqref="B11"/>
    </sheetView>
  </sheetViews>
  <sheetFormatPr defaultColWidth="9" defaultRowHeight="14.5"/>
  <cols>
    <col min="1" max="1" width="18" customWidth="1"/>
    <col min="2" max="2" width="23.7265625" customWidth="1"/>
    <col min="3" max="3" width="10.36328125" customWidth="1"/>
    <col min="4" max="4" width="11.453125" style="1" customWidth="1"/>
    <col min="5" max="5" width="12.81640625" style="1" customWidth="1"/>
    <col min="6" max="6" width="11.81640625" customWidth="1"/>
    <col min="7" max="7" width="12.36328125" customWidth="1"/>
    <col min="8" max="8" width="16.453125" customWidth="1"/>
    <col min="9" max="9" width="9.7265625" customWidth="1"/>
    <col min="10" max="11" width="15.1796875" style="2" customWidth="1"/>
    <col min="12" max="12" width="8.81640625" style="2" customWidth="1"/>
    <col min="13" max="13" width="10.81640625" style="2" customWidth="1"/>
    <col min="14" max="14" width="15.1796875" style="2" customWidth="1"/>
    <col min="15" max="15" width="11.81640625" style="2" customWidth="1"/>
    <col min="16" max="17" width="15.1796875" style="2" customWidth="1"/>
  </cols>
  <sheetData>
    <row r="1" spans="1:17" ht="14.5" customHeight="1">
      <c r="A1" s="3"/>
      <c r="B1" s="16" t="s">
        <v>0</v>
      </c>
      <c r="C1" s="16"/>
      <c r="D1" s="16"/>
      <c r="E1" s="16"/>
      <c r="F1" s="3"/>
      <c r="G1" s="3"/>
      <c r="H1" s="3"/>
      <c r="I1" s="3"/>
      <c r="J1" s="3"/>
      <c r="K1" s="3"/>
      <c r="L1" s="3"/>
      <c r="M1" s="3"/>
      <c r="N1" s="3"/>
      <c r="O1" s="3"/>
      <c r="P1" s="3"/>
      <c r="Q1" s="3"/>
    </row>
    <row r="2" spans="1:17" ht="14.5" customHeight="1">
      <c r="A2" s="3"/>
      <c r="B2" s="16"/>
      <c r="C2" s="16"/>
      <c r="D2" s="16"/>
      <c r="E2" s="16"/>
      <c r="F2" s="3"/>
      <c r="G2" s="3"/>
      <c r="H2" s="3"/>
      <c r="I2" s="3"/>
      <c r="J2" s="3"/>
      <c r="K2" s="3"/>
      <c r="L2" s="3"/>
      <c r="M2" s="3"/>
      <c r="N2" s="3"/>
      <c r="O2" s="3"/>
      <c r="P2" s="3"/>
      <c r="Q2" s="3"/>
    </row>
    <row r="3" spans="1:17" ht="14.5" customHeight="1">
      <c r="A3" s="3"/>
      <c r="B3" s="16"/>
      <c r="C3" s="16"/>
      <c r="D3" s="16"/>
      <c r="E3" s="16"/>
      <c r="F3" s="3"/>
      <c r="G3" s="3"/>
      <c r="H3" s="3"/>
      <c r="I3" s="3"/>
      <c r="J3" s="3"/>
      <c r="K3" s="3"/>
      <c r="L3" s="3"/>
      <c r="M3" s="3"/>
      <c r="N3" s="3"/>
      <c r="O3" s="3"/>
      <c r="P3" s="3"/>
      <c r="Q3" s="3"/>
    </row>
    <row r="4" spans="1:17" ht="14.5" customHeight="1">
      <c r="A4" s="3"/>
      <c r="B4" s="17"/>
      <c r="C4" s="17"/>
      <c r="D4" s="17"/>
      <c r="E4" s="17"/>
      <c r="F4" s="3"/>
      <c r="G4" s="3"/>
      <c r="H4" s="3"/>
      <c r="I4" s="3"/>
      <c r="J4" s="3"/>
      <c r="K4" s="3"/>
      <c r="L4" s="3"/>
      <c r="M4" s="3"/>
      <c r="N4" s="3"/>
      <c r="O4" s="3"/>
      <c r="P4" s="3"/>
      <c r="Q4" s="3"/>
    </row>
    <row r="5" spans="1:17" ht="29">
      <c r="A5" s="4" t="s">
        <v>2</v>
      </c>
      <c r="B5" s="4" t="s">
        <v>3</v>
      </c>
      <c r="C5" s="4" t="s">
        <v>4</v>
      </c>
      <c r="D5" s="4" t="s">
        <v>5</v>
      </c>
      <c r="E5" s="4" t="s">
        <v>6</v>
      </c>
      <c r="F5" s="4" t="s">
        <v>7</v>
      </c>
      <c r="G5" s="4" t="s">
        <v>8</v>
      </c>
      <c r="H5" s="4" t="s">
        <v>9</v>
      </c>
      <c r="I5" s="8" t="s">
        <v>10</v>
      </c>
      <c r="J5" s="8" t="s">
        <v>11</v>
      </c>
      <c r="K5" s="8" t="s">
        <v>12</v>
      </c>
      <c r="L5" s="8" t="s">
        <v>13</v>
      </c>
      <c r="M5" s="8" t="s">
        <v>14</v>
      </c>
      <c r="N5" s="8" t="s">
        <v>15</v>
      </c>
      <c r="O5" s="8" t="s">
        <v>16</v>
      </c>
      <c r="P5" s="8" t="s">
        <v>17</v>
      </c>
      <c r="Q5" s="8" t="s">
        <v>18</v>
      </c>
    </row>
    <row r="6" spans="1:17">
      <c r="A6" t="s">
        <v>24</v>
      </c>
      <c r="B6" s="5" t="s">
        <v>25</v>
      </c>
      <c r="C6" t="s">
        <v>21</v>
      </c>
      <c r="D6" s="6">
        <v>46027</v>
      </c>
      <c r="E6" s="6">
        <v>46027</v>
      </c>
      <c r="F6" t="s">
        <v>22</v>
      </c>
      <c r="J6" s="2">
        <v>122.4</v>
      </c>
      <c r="K6" s="9" t="s">
        <v>23</v>
      </c>
      <c r="L6" s="9"/>
      <c r="N6" s="2">
        <f t="shared" ref="N6" si="0">SUM(I6:M6)</f>
        <v>122.4</v>
      </c>
      <c r="Q6" s="2">
        <f t="shared" ref="Q6" si="1">SUM(N6:P6)</f>
        <v>122.4</v>
      </c>
    </row>
    <row r="7" spans="1:17">
      <c r="A7" t="s">
        <v>24</v>
      </c>
      <c r="B7" s="5" t="s">
        <v>25</v>
      </c>
      <c r="C7" t="s">
        <v>21</v>
      </c>
      <c r="D7" s="6">
        <v>46042</v>
      </c>
      <c r="E7" s="6">
        <v>46042</v>
      </c>
      <c r="F7" t="s">
        <v>22</v>
      </c>
      <c r="J7" s="2">
        <f>122.4+9</f>
        <v>131.4</v>
      </c>
      <c r="K7" s="9"/>
      <c r="L7" s="9"/>
      <c r="N7" s="2">
        <f>SUM(I7:M7)</f>
        <v>131.4</v>
      </c>
      <c r="Q7" s="2">
        <f>SUM(N7:P7)</f>
        <v>131.4</v>
      </c>
    </row>
    <row r="8" spans="1:17">
      <c r="A8" t="s">
        <v>24</v>
      </c>
      <c r="B8" s="5" t="s">
        <v>25</v>
      </c>
      <c r="C8" t="s">
        <v>21</v>
      </c>
      <c r="D8" s="6">
        <v>46049</v>
      </c>
      <c r="E8" s="6">
        <v>46049</v>
      </c>
      <c r="F8" t="s">
        <v>22</v>
      </c>
      <c r="J8" s="2">
        <f>115.2+22</f>
        <v>137.19999999999999</v>
      </c>
      <c r="K8" s="9">
        <v>298.37</v>
      </c>
      <c r="L8" s="9"/>
      <c r="N8" s="2">
        <f>SUM(I8:M8)</f>
        <v>435.57</v>
      </c>
      <c r="Q8" s="2">
        <f>SUM(N8:P8)</f>
        <v>435.57</v>
      </c>
    </row>
    <row r="9" spans="1:17">
      <c r="A9" t="s">
        <v>24</v>
      </c>
      <c r="B9" s="5" t="s">
        <v>25</v>
      </c>
      <c r="C9" t="s">
        <v>21</v>
      </c>
      <c r="D9" s="6">
        <v>46097</v>
      </c>
      <c r="E9" s="6">
        <v>46097</v>
      </c>
      <c r="F9" t="s">
        <v>22</v>
      </c>
      <c r="J9" s="2">
        <f>122.4+18</f>
        <v>140.4</v>
      </c>
      <c r="K9" s="9"/>
      <c r="L9" s="9"/>
      <c r="N9" s="2">
        <f>SUM(I9:M9)</f>
        <v>140.4</v>
      </c>
      <c r="Q9" s="2">
        <f>SUM(N9:P9)</f>
        <v>140.4</v>
      </c>
    </row>
    <row r="10" spans="1:17">
      <c r="B10" s="5"/>
      <c r="I10" s="10">
        <f t="shared" ref="I10" si="2">SUM(I6:I9)</f>
        <v>0</v>
      </c>
      <c r="J10" s="10">
        <f t="shared" ref="J10:Q10" si="3">SUM(J6:J9)</f>
        <v>531.4</v>
      </c>
      <c r="K10" s="10">
        <f t="shared" si="3"/>
        <v>298.37</v>
      </c>
      <c r="L10" s="10">
        <f t="shared" si="3"/>
        <v>0</v>
      </c>
      <c r="M10" s="10">
        <f t="shared" si="3"/>
        <v>0</v>
      </c>
      <c r="N10" s="10">
        <f t="shared" si="3"/>
        <v>829.77</v>
      </c>
      <c r="O10" s="10">
        <f t="shared" si="3"/>
        <v>0</v>
      </c>
      <c r="P10" s="10">
        <f t="shared" si="3"/>
        <v>0</v>
      </c>
      <c r="Q10" s="10">
        <f t="shared" si="3"/>
        <v>829.77</v>
      </c>
    </row>
    <row r="11" spans="1:17">
      <c r="A11" t="s">
        <v>23</v>
      </c>
      <c r="D11" s="7"/>
    </row>
    <row r="12" spans="1:17">
      <c r="D12" s="7"/>
    </row>
    <row r="13" spans="1:17">
      <c r="D13" s="7"/>
    </row>
  </sheetData>
  <sheetProtection algorithmName="SHA-512" hashValue="6BwtLaqovKw86WKGxZ8sFOF1FTdpketpKKg874vegbDi2mCogN+0g+QTov0aVhPcvJKuj8HyXoysoY6KTy2rhA==" saltValue="0hzVnE1rYYr3qAR1YIVpJA==" spinCount="100000" sheet="1" objects="1" scenarios="1" selectLockedCells="1" selectUnlockedCells="1"/>
  <mergeCells count="1">
    <mergeCell ref="B1:E4"/>
  </mergeCells>
  <pageMargins left="0.69930555555555596" right="0.69930555555555596"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0"/>
  <sheetViews>
    <sheetView zoomScale="80" zoomScaleNormal="80" workbookViewId="0">
      <selection activeCell="B8" sqref="B8"/>
    </sheetView>
  </sheetViews>
  <sheetFormatPr defaultColWidth="9" defaultRowHeight="14.5"/>
  <cols>
    <col min="1" max="1" width="18" customWidth="1"/>
    <col min="2" max="2" width="23.7265625" customWidth="1"/>
    <col min="3" max="3" width="10.36328125" customWidth="1"/>
    <col min="4" max="4" width="11.453125" style="1" customWidth="1"/>
    <col min="5" max="5" width="12.81640625" style="1" customWidth="1"/>
    <col min="6" max="6" width="11.81640625" customWidth="1"/>
    <col min="7" max="7" width="12.36328125" customWidth="1"/>
    <col min="8" max="8" width="16.453125" customWidth="1"/>
    <col min="9" max="9" width="9.7265625" customWidth="1"/>
    <col min="10" max="11" width="15.1796875" style="2" customWidth="1"/>
    <col min="12" max="12" width="9.54296875" style="2" customWidth="1"/>
    <col min="13" max="13" width="10.81640625" style="2" customWidth="1"/>
    <col min="14" max="14" width="15.1796875" style="2" customWidth="1"/>
    <col min="15" max="15" width="11.81640625" style="2" customWidth="1"/>
    <col min="16" max="17" width="15.1796875" style="2" customWidth="1"/>
  </cols>
  <sheetData>
    <row r="1" spans="1:17" ht="14.5" customHeight="1">
      <c r="A1" s="3"/>
      <c r="B1" s="16" t="s">
        <v>0</v>
      </c>
      <c r="C1" s="16"/>
      <c r="D1" s="16"/>
      <c r="E1" s="16"/>
      <c r="F1" s="3"/>
      <c r="G1" s="3"/>
      <c r="H1" s="3"/>
      <c r="I1" s="3"/>
      <c r="J1" s="3"/>
      <c r="K1" s="3"/>
      <c r="L1" s="3"/>
      <c r="M1" s="3"/>
      <c r="N1" s="3"/>
      <c r="O1" s="3"/>
      <c r="P1" s="3"/>
      <c r="Q1" s="3"/>
    </row>
    <row r="2" spans="1:17" ht="14.5" customHeight="1">
      <c r="A2" s="3"/>
      <c r="B2" s="16"/>
      <c r="C2" s="16"/>
      <c r="D2" s="16"/>
      <c r="E2" s="16"/>
      <c r="F2" s="3"/>
      <c r="G2" s="3"/>
      <c r="H2" s="3"/>
      <c r="I2" s="3"/>
      <c r="J2" s="3"/>
      <c r="K2" s="3"/>
      <c r="L2" s="3"/>
      <c r="M2" s="3"/>
      <c r="N2" s="3"/>
      <c r="O2" s="3"/>
      <c r="P2" s="3"/>
      <c r="Q2" s="3"/>
    </row>
    <row r="3" spans="1:17" ht="14.5" customHeight="1">
      <c r="A3" s="3"/>
      <c r="B3" s="16"/>
      <c r="C3" s="16"/>
      <c r="D3" s="16"/>
      <c r="E3" s="16"/>
      <c r="F3" s="3"/>
      <c r="G3" s="3"/>
      <c r="H3" s="3"/>
      <c r="I3" s="3"/>
      <c r="J3" s="3"/>
      <c r="K3" s="3"/>
      <c r="L3" s="3"/>
      <c r="M3" s="3"/>
      <c r="N3" s="3"/>
      <c r="O3" s="3"/>
      <c r="P3" s="3"/>
      <c r="Q3" s="3"/>
    </row>
    <row r="4" spans="1:17" ht="14.5" customHeight="1">
      <c r="A4" s="3"/>
      <c r="B4" s="17"/>
      <c r="C4" s="17"/>
      <c r="D4" s="17"/>
      <c r="E4" s="17"/>
      <c r="F4" s="3"/>
      <c r="G4" s="3"/>
      <c r="H4" s="3"/>
      <c r="I4" s="3"/>
      <c r="J4" s="3"/>
      <c r="K4" s="3"/>
      <c r="L4" s="3"/>
      <c r="M4" s="3"/>
      <c r="N4" s="3"/>
      <c r="O4" s="3"/>
      <c r="P4" s="3"/>
      <c r="Q4" s="3"/>
    </row>
    <row r="5" spans="1:17" ht="29">
      <c r="A5" s="4" t="s">
        <v>2</v>
      </c>
      <c r="B5" s="4" t="s">
        <v>3</v>
      </c>
      <c r="C5" s="4" t="s">
        <v>4</v>
      </c>
      <c r="D5" s="4" t="s">
        <v>5</v>
      </c>
      <c r="E5" s="4" t="s">
        <v>6</v>
      </c>
      <c r="F5" s="4" t="s">
        <v>7</v>
      </c>
      <c r="G5" s="4" t="s">
        <v>8</v>
      </c>
      <c r="H5" s="4" t="s">
        <v>9</v>
      </c>
      <c r="I5" s="8" t="s">
        <v>10</v>
      </c>
      <c r="J5" s="8" t="s">
        <v>11</v>
      </c>
      <c r="K5" s="8" t="s">
        <v>12</v>
      </c>
      <c r="L5" s="8" t="s">
        <v>13</v>
      </c>
      <c r="M5" s="8" t="s">
        <v>14</v>
      </c>
      <c r="N5" s="8" t="s">
        <v>15</v>
      </c>
      <c r="O5" s="8" t="s">
        <v>16</v>
      </c>
      <c r="P5" s="8" t="s">
        <v>17</v>
      </c>
      <c r="Q5" s="8" t="s">
        <v>18</v>
      </c>
    </row>
    <row r="6" spans="1:17">
      <c r="A6" t="s">
        <v>26</v>
      </c>
      <c r="B6" s="5" t="s">
        <v>27</v>
      </c>
      <c r="C6" t="s">
        <v>21</v>
      </c>
      <c r="D6" s="6">
        <v>46027</v>
      </c>
      <c r="E6" s="6">
        <v>46027</v>
      </c>
      <c r="F6" t="s">
        <v>22</v>
      </c>
      <c r="G6" t="s">
        <v>23</v>
      </c>
      <c r="J6" s="2" t="s">
        <v>23</v>
      </c>
      <c r="K6" s="9" t="s">
        <v>23</v>
      </c>
      <c r="L6" s="2" t="s">
        <v>28</v>
      </c>
      <c r="N6" s="2" t="s">
        <v>29</v>
      </c>
      <c r="Q6" s="2" t="s">
        <v>28</v>
      </c>
    </row>
    <row r="7" spans="1:17">
      <c r="B7" s="5"/>
      <c r="I7" s="10">
        <f t="shared" ref="I7" si="0">SUM(I6:I6)</f>
        <v>0</v>
      </c>
      <c r="J7" s="10">
        <f>SUM(J6:J6)</f>
        <v>0</v>
      </c>
      <c r="K7" s="10">
        <f>SUM(K6:K6)</f>
        <v>0</v>
      </c>
      <c r="L7" s="10" t="s">
        <v>28</v>
      </c>
      <c r="M7" s="10">
        <f t="shared" ref="M7" si="1">SUM(M6:M6)</f>
        <v>0</v>
      </c>
      <c r="N7" s="10" t="s">
        <v>29</v>
      </c>
      <c r="O7" s="10">
        <f>SUM(O6:O6)</f>
        <v>0</v>
      </c>
      <c r="P7" s="10">
        <f>SUM(P6:P6)</f>
        <v>0</v>
      </c>
      <c r="Q7" s="10" t="s">
        <v>28</v>
      </c>
    </row>
    <row r="8" spans="1:17">
      <c r="A8" t="s">
        <v>23</v>
      </c>
      <c r="D8" s="7"/>
    </row>
    <row r="9" spans="1:17">
      <c r="D9" s="7"/>
    </row>
    <row r="10" spans="1:17">
      <c r="D10" s="7"/>
    </row>
  </sheetData>
  <sheetProtection algorithmName="SHA-512" hashValue="j9vIiD6QNUVZDPLnm2CGLQ9GbrKpqCdtT7HfwGNKT5CKowjdcEhApQUsEhEBCo7N5d0cadiJGRFowOObD3FoNg==" saltValue="oD9E7OHtd5wWLkGxXaUtEw==" spinCount="100000" sheet="1" objects="1" scenarios="1" selectLockedCells="1" selectUnlockedCells="1"/>
  <mergeCells count="1">
    <mergeCell ref="B1:E4"/>
  </mergeCells>
  <pageMargins left="0.69930555555555596" right="0.69930555555555596" top="0.75" bottom="0.75" header="0.3" footer="0.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0"/>
  <sheetViews>
    <sheetView zoomScale="80" zoomScaleNormal="80" workbookViewId="0">
      <selection activeCell="B8" sqref="B8"/>
    </sheetView>
  </sheetViews>
  <sheetFormatPr defaultColWidth="9" defaultRowHeight="14.5"/>
  <cols>
    <col min="1" max="1" width="18" customWidth="1"/>
    <col min="2" max="2" width="36.36328125" customWidth="1"/>
    <col min="3" max="3" width="10.36328125" customWidth="1"/>
    <col min="4" max="4" width="11.453125" style="1" customWidth="1"/>
    <col min="5" max="5" width="12.81640625" style="1" customWidth="1"/>
    <col min="6" max="6" width="11.81640625" customWidth="1"/>
    <col min="7" max="7" width="12.36328125" customWidth="1"/>
    <col min="8" max="8" width="16.453125" customWidth="1"/>
    <col min="9" max="9" width="9.7265625" customWidth="1"/>
    <col min="10" max="11" width="15.1796875" style="2" customWidth="1"/>
    <col min="12" max="12" width="8.81640625" style="2" customWidth="1"/>
    <col min="13" max="13" width="10.81640625" style="2" customWidth="1"/>
    <col min="14" max="14" width="15.1796875" style="2" customWidth="1"/>
    <col min="15" max="15" width="11.81640625" style="2" customWidth="1"/>
    <col min="16" max="17" width="15.1796875" style="2" customWidth="1"/>
  </cols>
  <sheetData>
    <row r="1" spans="1:17" ht="14.5" customHeight="1">
      <c r="A1" s="3"/>
      <c r="B1" s="16" t="s">
        <v>0</v>
      </c>
      <c r="C1" s="16"/>
      <c r="D1" s="16"/>
      <c r="E1" s="16"/>
      <c r="F1" s="3"/>
      <c r="G1" s="3"/>
      <c r="H1" s="3"/>
      <c r="I1" s="3"/>
      <c r="J1" s="3"/>
      <c r="K1" s="3"/>
      <c r="L1" s="3"/>
      <c r="M1" s="3"/>
      <c r="N1" s="3"/>
      <c r="O1" s="3"/>
      <c r="P1" s="3"/>
      <c r="Q1" s="3"/>
    </row>
    <row r="2" spans="1:17" ht="14.5" customHeight="1">
      <c r="A2" s="3"/>
      <c r="B2" s="16"/>
      <c r="C2" s="16"/>
      <c r="D2" s="16"/>
      <c r="E2" s="16"/>
      <c r="F2" s="3"/>
      <c r="G2" s="3"/>
      <c r="H2" s="3"/>
      <c r="I2" s="3"/>
      <c r="J2" s="3"/>
      <c r="K2" s="3"/>
      <c r="L2" s="3"/>
      <c r="M2" s="3"/>
      <c r="N2" s="3"/>
      <c r="O2" s="3"/>
      <c r="P2" s="3"/>
      <c r="Q2" s="3"/>
    </row>
    <row r="3" spans="1:17" ht="14.5" customHeight="1">
      <c r="A3" s="3"/>
      <c r="B3" s="16"/>
      <c r="C3" s="16"/>
      <c r="D3" s="16"/>
      <c r="E3" s="16"/>
      <c r="F3" s="3"/>
      <c r="G3" s="3"/>
      <c r="H3" s="3"/>
      <c r="I3" s="3"/>
      <c r="J3" s="3"/>
      <c r="K3" s="3"/>
      <c r="L3" s="3"/>
      <c r="M3" s="3"/>
      <c r="N3" s="3"/>
      <c r="O3" s="3"/>
      <c r="P3" s="3"/>
      <c r="Q3" s="3"/>
    </row>
    <row r="4" spans="1:17" ht="14.5" customHeight="1">
      <c r="A4" s="3"/>
      <c r="B4" s="17"/>
      <c r="C4" s="17"/>
      <c r="D4" s="17"/>
      <c r="E4" s="17"/>
      <c r="F4" s="3"/>
      <c r="G4" s="3"/>
      <c r="H4" s="3"/>
      <c r="I4" s="3"/>
      <c r="J4" s="3"/>
      <c r="K4" s="3"/>
      <c r="L4" s="3"/>
      <c r="M4" s="3"/>
      <c r="N4" s="3"/>
      <c r="O4" s="3"/>
      <c r="P4" s="3"/>
      <c r="Q4" s="3"/>
    </row>
    <row r="5" spans="1:17" ht="29">
      <c r="A5" s="4" t="s">
        <v>2</v>
      </c>
      <c r="B5" s="4" t="s">
        <v>3</v>
      </c>
      <c r="C5" s="4" t="s">
        <v>4</v>
      </c>
      <c r="D5" s="4" t="s">
        <v>5</v>
      </c>
      <c r="E5" s="4" t="s">
        <v>6</v>
      </c>
      <c r="F5" s="4" t="s">
        <v>7</v>
      </c>
      <c r="G5" s="4" t="s">
        <v>8</v>
      </c>
      <c r="H5" s="4" t="s">
        <v>9</v>
      </c>
      <c r="I5" s="8" t="s">
        <v>10</v>
      </c>
      <c r="J5" s="8" t="s">
        <v>11</v>
      </c>
      <c r="K5" s="8" t="s">
        <v>12</v>
      </c>
      <c r="L5" s="8" t="s">
        <v>13</v>
      </c>
      <c r="M5" s="8" t="s">
        <v>14</v>
      </c>
      <c r="N5" s="8" t="s">
        <v>15</v>
      </c>
      <c r="O5" s="8" t="s">
        <v>16</v>
      </c>
      <c r="P5" s="8" t="s">
        <v>17</v>
      </c>
      <c r="Q5" s="8" t="s">
        <v>18</v>
      </c>
    </row>
    <row r="6" spans="1:17">
      <c r="A6" t="s">
        <v>30</v>
      </c>
      <c r="B6" s="5" t="s">
        <v>31</v>
      </c>
      <c r="C6" t="s">
        <v>21</v>
      </c>
      <c r="D6" s="6" t="s">
        <v>32</v>
      </c>
      <c r="E6" s="6" t="s">
        <v>32</v>
      </c>
      <c r="F6" t="s">
        <v>22</v>
      </c>
      <c r="G6" t="s">
        <v>23</v>
      </c>
      <c r="J6" s="2" t="s">
        <v>23</v>
      </c>
      <c r="K6" s="9" t="s">
        <v>23</v>
      </c>
      <c r="L6" s="9">
        <v>212.91</v>
      </c>
      <c r="N6" s="2">
        <f t="shared" ref="N6" si="0">SUM(I6:M6)</f>
        <v>212.91</v>
      </c>
      <c r="Q6" s="2">
        <f t="shared" ref="Q6" si="1">SUM(N6:P6)</f>
        <v>212.91</v>
      </c>
    </row>
    <row r="7" spans="1:17">
      <c r="B7" s="5"/>
      <c r="I7" s="10">
        <f t="shared" ref="I7" si="2">SUM(I6:I6)</f>
        <v>0</v>
      </c>
      <c r="J7" s="10">
        <f t="shared" ref="J7:Q7" si="3">SUM(J6:J6)</f>
        <v>0</v>
      </c>
      <c r="K7" s="10">
        <f t="shared" si="3"/>
        <v>0</v>
      </c>
      <c r="L7" s="10">
        <f t="shared" si="3"/>
        <v>212.91</v>
      </c>
      <c r="M7" s="10">
        <f t="shared" si="3"/>
        <v>0</v>
      </c>
      <c r="N7" s="10">
        <f t="shared" si="3"/>
        <v>212.91</v>
      </c>
      <c r="O7" s="10">
        <f t="shared" si="3"/>
        <v>0</v>
      </c>
      <c r="P7" s="10">
        <f t="shared" si="3"/>
        <v>0</v>
      </c>
      <c r="Q7" s="10">
        <f t="shared" si="3"/>
        <v>212.91</v>
      </c>
    </row>
    <row r="8" spans="1:17">
      <c r="A8" t="s">
        <v>23</v>
      </c>
      <c r="D8" s="7"/>
    </row>
    <row r="9" spans="1:17">
      <c r="D9" s="7"/>
    </row>
    <row r="10" spans="1:17">
      <c r="D10" s="7"/>
    </row>
  </sheetData>
  <sheetProtection algorithmName="SHA-512" hashValue="pIsa7xF6HKmmou0DdTr2+iyf30Wa1497t+nE23kkPdDzxxHLWDnnGAs9aZKxSHrvB78bCtK6VCXS5RnSs6Q6sQ==" saltValue="ZoQNbVohFhX/s+40Aepk7g==" spinCount="100000" sheet="1" objects="1" scenarios="1" selectLockedCells="1" selectUnlockedCells="1"/>
  <mergeCells count="1">
    <mergeCell ref="B1:E4"/>
  </mergeCells>
  <pageMargins left="0.69930555555555596" right="0.69930555555555596" top="0.75" bottom="0.75" header="0.3" footer="0.3"/>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0"/>
  <sheetViews>
    <sheetView zoomScale="80" zoomScaleNormal="80" workbookViewId="0">
      <selection activeCell="B8" sqref="B8"/>
    </sheetView>
  </sheetViews>
  <sheetFormatPr defaultColWidth="9" defaultRowHeight="14.5"/>
  <cols>
    <col min="1" max="1" width="18" customWidth="1"/>
    <col min="2" max="2" width="23.7265625" customWidth="1"/>
    <col min="3" max="3" width="10.36328125" customWidth="1"/>
    <col min="4" max="4" width="11.453125" style="1" customWidth="1"/>
    <col min="5" max="5" width="12.81640625" style="1" customWidth="1"/>
    <col min="6" max="6" width="11.81640625" customWidth="1"/>
    <col min="7" max="7" width="12.36328125" customWidth="1"/>
    <col min="8" max="8" width="16.453125" customWidth="1"/>
    <col min="9" max="9" width="9.7265625" customWidth="1"/>
    <col min="10" max="11" width="15.1796875" style="2" customWidth="1"/>
    <col min="12" max="12" width="8.81640625" style="2" customWidth="1"/>
    <col min="13" max="13" width="10.81640625" style="2" customWidth="1"/>
    <col min="14" max="14" width="15.1796875" style="2" customWidth="1"/>
    <col min="15" max="15" width="11.81640625" style="2" customWidth="1"/>
    <col min="16" max="17" width="15.1796875" style="2" customWidth="1"/>
  </cols>
  <sheetData>
    <row r="1" spans="1:17" ht="14.5" customHeight="1">
      <c r="A1" s="3"/>
      <c r="B1" s="16" t="s">
        <v>0</v>
      </c>
      <c r="C1" s="16"/>
      <c r="D1" s="16"/>
      <c r="E1" s="16"/>
      <c r="F1" s="3"/>
      <c r="G1" s="3"/>
      <c r="H1" s="3"/>
      <c r="I1" s="3"/>
      <c r="J1" s="3"/>
      <c r="K1" s="3"/>
      <c r="L1" s="3"/>
      <c r="M1" s="3"/>
      <c r="N1" s="3"/>
      <c r="O1" s="3"/>
      <c r="P1" s="3"/>
      <c r="Q1" s="3"/>
    </row>
    <row r="2" spans="1:17" ht="14.5" customHeight="1">
      <c r="A2" s="3"/>
      <c r="B2" s="16"/>
      <c r="C2" s="16"/>
      <c r="D2" s="16"/>
      <c r="E2" s="16"/>
      <c r="F2" s="3"/>
      <c r="G2" s="3"/>
      <c r="H2" s="3"/>
      <c r="I2" s="3"/>
      <c r="J2" s="3"/>
      <c r="K2" s="3"/>
      <c r="L2" s="3"/>
      <c r="M2" s="3"/>
      <c r="N2" s="3"/>
      <c r="O2" s="3"/>
      <c r="P2" s="3"/>
      <c r="Q2" s="3"/>
    </row>
    <row r="3" spans="1:17" ht="14.5" customHeight="1">
      <c r="A3" s="3"/>
      <c r="B3" s="16"/>
      <c r="C3" s="16"/>
      <c r="D3" s="16"/>
      <c r="E3" s="16"/>
      <c r="F3" s="3"/>
      <c r="G3" s="3"/>
      <c r="H3" s="3"/>
      <c r="I3" s="3"/>
      <c r="J3" s="3"/>
      <c r="K3" s="3"/>
      <c r="L3" s="3"/>
      <c r="M3" s="3"/>
      <c r="N3" s="3"/>
      <c r="O3" s="3"/>
      <c r="P3" s="3"/>
      <c r="Q3" s="3"/>
    </row>
    <row r="4" spans="1:17" ht="14.5" customHeight="1">
      <c r="A4" s="3"/>
      <c r="B4" s="17"/>
      <c r="C4" s="17"/>
      <c r="D4" s="17"/>
      <c r="E4" s="17"/>
      <c r="F4" s="3"/>
      <c r="G4" s="3"/>
      <c r="H4" s="3"/>
      <c r="I4" s="3"/>
      <c r="J4" s="3"/>
      <c r="K4" s="3"/>
      <c r="L4" s="3"/>
      <c r="M4" s="3"/>
      <c r="N4" s="3"/>
      <c r="O4" s="3"/>
      <c r="P4" s="3"/>
      <c r="Q4" s="3"/>
    </row>
    <row r="5" spans="1:17" ht="29">
      <c r="A5" s="4" t="s">
        <v>2</v>
      </c>
      <c r="B5" s="4" t="s">
        <v>3</v>
      </c>
      <c r="C5" s="4" t="s">
        <v>4</v>
      </c>
      <c r="D5" s="4" t="s">
        <v>5</v>
      </c>
      <c r="E5" s="4" t="s">
        <v>6</v>
      </c>
      <c r="F5" s="4" t="s">
        <v>7</v>
      </c>
      <c r="G5" s="4" t="s">
        <v>8</v>
      </c>
      <c r="H5" s="4" t="s">
        <v>9</v>
      </c>
      <c r="I5" s="8" t="s">
        <v>10</v>
      </c>
      <c r="J5" s="8" t="s">
        <v>11</v>
      </c>
      <c r="K5" s="8" t="s">
        <v>12</v>
      </c>
      <c r="L5" s="8" t="s">
        <v>13</v>
      </c>
      <c r="M5" s="8" t="s">
        <v>14</v>
      </c>
      <c r="N5" s="8" t="s">
        <v>15</v>
      </c>
      <c r="O5" s="8" t="s">
        <v>16</v>
      </c>
      <c r="P5" s="8" t="s">
        <v>17</v>
      </c>
      <c r="Q5" s="8" t="s">
        <v>18</v>
      </c>
    </row>
    <row r="6" spans="1:17">
      <c r="A6" t="s">
        <v>33</v>
      </c>
      <c r="B6" s="5" t="s">
        <v>25</v>
      </c>
      <c r="C6" t="s">
        <v>21</v>
      </c>
      <c r="D6" s="6">
        <v>46049</v>
      </c>
      <c r="E6" s="6">
        <v>46049</v>
      </c>
      <c r="F6" t="s">
        <v>22</v>
      </c>
      <c r="J6" s="2">
        <f>19.4+28</f>
        <v>47.4</v>
      </c>
      <c r="K6" s="9" t="s">
        <v>23</v>
      </c>
      <c r="L6" s="9"/>
      <c r="N6" s="2">
        <f>SUM(I6:M6)</f>
        <v>47.4</v>
      </c>
      <c r="Q6" s="2">
        <f t="shared" ref="Q6" si="0">SUM(N6:P6)</f>
        <v>47.4</v>
      </c>
    </row>
    <row r="7" spans="1:17">
      <c r="B7" s="5"/>
      <c r="I7" s="10">
        <f t="shared" ref="I7" si="1">SUM(I6:I6)</f>
        <v>0</v>
      </c>
      <c r="J7" s="10">
        <f t="shared" ref="J7:Q7" si="2">SUM(J6:J6)</f>
        <v>47.4</v>
      </c>
      <c r="K7" s="10">
        <f t="shared" si="2"/>
        <v>0</v>
      </c>
      <c r="L7" s="10">
        <f t="shared" si="2"/>
        <v>0</v>
      </c>
      <c r="M7" s="10">
        <f t="shared" si="2"/>
        <v>0</v>
      </c>
      <c r="N7" s="10">
        <f t="shared" si="2"/>
        <v>47.4</v>
      </c>
      <c r="O7" s="10">
        <f t="shared" si="2"/>
        <v>0</v>
      </c>
      <c r="P7" s="10">
        <f t="shared" si="2"/>
        <v>0</v>
      </c>
      <c r="Q7" s="10">
        <f t="shared" si="2"/>
        <v>47.4</v>
      </c>
    </row>
    <row r="8" spans="1:17">
      <c r="A8" t="s">
        <v>23</v>
      </c>
      <c r="D8" s="7"/>
    </row>
    <row r="9" spans="1:17">
      <c r="D9" s="7"/>
    </row>
    <row r="10" spans="1:17">
      <c r="D10" s="7"/>
    </row>
  </sheetData>
  <sheetProtection algorithmName="SHA-512" hashValue="fxY1Y/Iu1BS1FGd1er8wuR9cQZaOmkg1oZvd+2bmuAOf2piwtg6LYeo6qzjTpnH8MKi4bgwRu7R/Fz2YUjSFew==" saltValue="gq0M6TNqxlkRIe8mk5MpHw==" spinCount="100000" sheet="1" objects="1" scenarios="1" selectLockedCells="1" selectUnlockedCells="1"/>
  <mergeCells count="1">
    <mergeCell ref="B1:E4"/>
  </mergeCells>
  <pageMargins left="0.69930555555555596" right="0.69930555555555596" top="0.75" bottom="0.75" header="0.3" footer="0.3"/>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0"/>
  <sheetViews>
    <sheetView topLeftCell="A2" zoomScale="80" zoomScaleNormal="80" workbookViewId="0">
      <selection activeCell="B8" sqref="B8"/>
    </sheetView>
  </sheetViews>
  <sheetFormatPr defaultColWidth="9" defaultRowHeight="14.5"/>
  <cols>
    <col min="1" max="1" width="18" customWidth="1"/>
    <col min="2" max="2" width="23.7265625" customWidth="1"/>
    <col min="3" max="3" width="10.36328125" customWidth="1"/>
    <col min="4" max="4" width="11.453125" style="1" customWidth="1"/>
    <col min="5" max="5" width="12.81640625" style="1" customWidth="1"/>
    <col min="6" max="6" width="11.81640625" customWidth="1"/>
    <col min="7" max="7" width="12.36328125" customWidth="1"/>
    <col min="8" max="8" width="16.453125" customWidth="1"/>
    <col min="9" max="9" width="9.7265625" customWidth="1"/>
    <col min="10" max="11" width="15.1796875" style="2" customWidth="1"/>
    <col min="12" max="12" width="8.81640625" style="2" customWidth="1"/>
    <col min="13" max="13" width="10.81640625" style="2" customWidth="1"/>
    <col min="14" max="14" width="15.1796875" style="2" customWidth="1"/>
    <col min="15" max="15" width="11.81640625" style="2" customWidth="1"/>
    <col min="16" max="17" width="15.1796875" style="2" customWidth="1"/>
  </cols>
  <sheetData>
    <row r="1" spans="1:17" ht="14.5" customHeight="1">
      <c r="A1" s="3"/>
      <c r="B1" s="16" t="s">
        <v>0</v>
      </c>
      <c r="C1" s="16"/>
      <c r="D1" s="16"/>
      <c r="E1" s="16"/>
      <c r="F1" s="3"/>
      <c r="G1" s="3"/>
      <c r="H1" s="3"/>
      <c r="I1" s="3"/>
      <c r="J1" s="3"/>
      <c r="K1" s="3"/>
      <c r="L1" s="3"/>
      <c r="M1" s="3"/>
      <c r="N1" s="3"/>
      <c r="O1" s="3"/>
      <c r="P1" s="3"/>
      <c r="Q1" s="3"/>
    </row>
    <row r="2" spans="1:17" ht="14.5" customHeight="1">
      <c r="A2" s="3"/>
      <c r="B2" s="16"/>
      <c r="C2" s="16"/>
      <c r="D2" s="16"/>
      <c r="E2" s="16"/>
      <c r="F2" s="3"/>
      <c r="G2" s="3"/>
      <c r="H2" s="3"/>
      <c r="I2" s="3"/>
      <c r="J2" s="3"/>
      <c r="K2" s="3"/>
      <c r="L2" s="3"/>
      <c r="M2" s="3"/>
      <c r="N2" s="3"/>
      <c r="O2" s="3"/>
      <c r="P2" s="3"/>
      <c r="Q2" s="3"/>
    </row>
    <row r="3" spans="1:17" ht="14.5" customHeight="1">
      <c r="A3" s="3"/>
      <c r="B3" s="16"/>
      <c r="C3" s="16"/>
      <c r="D3" s="16"/>
      <c r="E3" s="16"/>
      <c r="F3" s="3"/>
      <c r="G3" s="3"/>
      <c r="H3" s="3"/>
      <c r="I3" s="3"/>
      <c r="J3" s="3"/>
      <c r="K3" s="3"/>
      <c r="L3" s="3"/>
      <c r="M3" s="3"/>
      <c r="N3" s="3"/>
      <c r="O3" s="3"/>
      <c r="P3" s="3"/>
      <c r="Q3" s="3"/>
    </row>
    <row r="4" spans="1:17" ht="14.5" customHeight="1">
      <c r="A4" s="3"/>
      <c r="B4" s="17"/>
      <c r="C4" s="17"/>
      <c r="D4" s="17"/>
      <c r="E4" s="17"/>
      <c r="F4" s="3"/>
      <c r="G4" s="3"/>
      <c r="H4" s="3"/>
      <c r="I4" s="3"/>
      <c r="J4" s="3"/>
      <c r="K4" s="3"/>
      <c r="L4" s="3"/>
      <c r="M4" s="3"/>
      <c r="N4" s="3"/>
      <c r="O4" s="3"/>
      <c r="P4" s="3"/>
      <c r="Q4" s="3"/>
    </row>
    <row r="5" spans="1:17" ht="29">
      <c r="A5" s="4" t="s">
        <v>2</v>
      </c>
      <c r="B5" s="4" t="s">
        <v>3</v>
      </c>
      <c r="C5" s="4" t="s">
        <v>4</v>
      </c>
      <c r="D5" s="4" t="s">
        <v>5</v>
      </c>
      <c r="E5" s="4" t="s">
        <v>6</v>
      </c>
      <c r="F5" s="4" t="s">
        <v>7</v>
      </c>
      <c r="G5" s="4" t="s">
        <v>8</v>
      </c>
      <c r="H5" s="4" t="s">
        <v>9</v>
      </c>
      <c r="I5" s="8" t="s">
        <v>10</v>
      </c>
      <c r="J5" s="8" t="s">
        <v>11</v>
      </c>
      <c r="K5" s="8" t="s">
        <v>12</v>
      </c>
      <c r="L5" s="8" t="s">
        <v>13</v>
      </c>
      <c r="M5" s="8" t="s">
        <v>14</v>
      </c>
      <c r="N5" s="8" t="s">
        <v>15</v>
      </c>
      <c r="O5" s="8" t="s">
        <v>16</v>
      </c>
      <c r="P5" s="8" t="s">
        <v>17</v>
      </c>
      <c r="Q5" s="8" t="s">
        <v>18</v>
      </c>
    </row>
    <row r="6" spans="1:17">
      <c r="A6" t="s">
        <v>34</v>
      </c>
      <c r="B6" s="5" t="s">
        <v>35</v>
      </c>
      <c r="C6" t="s">
        <v>21</v>
      </c>
      <c r="D6" s="6">
        <v>46094</v>
      </c>
      <c r="E6" s="6">
        <v>46094</v>
      </c>
      <c r="F6" t="s">
        <v>22</v>
      </c>
      <c r="G6" t="s">
        <v>23</v>
      </c>
      <c r="J6" s="2">
        <v>62.4</v>
      </c>
      <c r="K6" s="9" t="s">
        <v>23</v>
      </c>
      <c r="L6" s="9"/>
      <c r="N6" s="2">
        <f t="shared" ref="N6" si="0">SUM(I6:M6)</f>
        <v>62.4</v>
      </c>
      <c r="Q6" s="2">
        <f t="shared" ref="Q6" si="1">SUM(N6:P6)</f>
        <v>62.4</v>
      </c>
    </row>
    <row r="7" spans="1:17">
      <c r="B7" s="5"/>
      <c r="I7" s="10">
        <f t="shared" ref="I7" si="2">SUM(I6:I6)</f>
        <v>0</v>
      </c>
      <c r="J7" s="10">
        <f t="shared" ref="J7:Q7" si="3">SUM(J6:J6)</f>
        <v>62.4</v>
      </c>
      <c r="K7" s="10">
        <f t="shared" si="3"/>
        <v>0</v>
      </c>
      <c r="L7" s="10">
        <f t="shared" si="3"/>
        <v>0</v>
      </c>
      <c r="M7" s="10">
        <f t="shared" si="3"/>
        <v>0</v>
      </c>
      <c r="N7" s="10">
        <f t="shared" si="3"/>
        <v>62.4</v>
      </c>
      <c r="O7" s="10">
        <f t="shared" si="3"/>
        <v>0</v>
      </c>
      <c r="P7" s="10">
        <f t="shared" si="3"/>
        <v>0</v>
      </c>
      <c r="Q7" s="10">
        <f t="shared" si="3"/>
        <v>62.4</v>
      </c>
    </row>
    <row r="8" spans="1:17">
      <c r="A8" t="s">
        <v>23</v>
      </c>
      <c r="D8" s="7"/>
    </row>
    <row r="9" spans="1:17">
      <c r="D9" s="7"/>
    </row>
    <row r="10" spans="1:17">
      <c r="D10" s="7"/>
    </row>
  </sheetData>
  <sheetProtection algorithmName="SHA-512" hashValue="AaJyNemQOEOeZAM86Hq8RS46RXnF9K2RKW68bCBOZjoeTkE32NZCkoGK6EN9kK9vgI1T64B9OldBZu1FR+dieA==" saltValue="7hQ8JIxOcMkZ17eeenWW6g==" spinCount="100000" sheet="1" objects="1" scenarios="1" selectLockedCells="1" selectUnlockedCells="1"/>
  <mergeCells count="1">
    <mergeCell ref="B1:E4"/>
  </mergeCells>
  <pageMargins left="0.69930555555555596" right="0.69930555555555596" top="0.75" bottom="0.75" header="0.3" footer="0.3"/>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9" defaultRowHeight="14.5"/>
  <sheetData/>
  <pageMargins left="0.69930555555555596" right="0.69930555555555596" top="0.75" bottom="0.75" header="0.3" footer="0.3"/>
  <pageSetup paperSize="9" orientation="portrait"/>
  <headerFooter alignWithMargins="0"/>
</worksheet>
</file>

<file path=docMetadata/LabelInfo.xml><?xml version="1.0" encoding="utf-8"?>
<clbl:labelList xmlns:clbl="http://schemas.microsoft.com/office/2020/mipLabelMetadata">
  <clbl:label id="{6e9d22f8-d9e5-4479-bfef-33ab60f4da24}" enabled="0" method="" siteId="{6e9d22f8-d9e5-4479-bfef-33ab60f4da2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David Chiu</vt:lpstr>
      <vt:lpstr>Gary Crawford</vt:lpstr>
      <vt:lpstr>David Lobo</vt:lpstr>
      <vt:lpstr>Ian Menard</vt:lpstr>
      <vt:lpstr>Jon Reid</vt:lpstr>
      <vt:lpstr>Tanya Watkins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Pines</dc:creator>
  <cp:lastModifiedBy>Susan Pines</cp:lastModifiedBy>
  <dcterms:created xsi:type="dcterms:W3CDTF">2026-05-07T16:50:35Z</dcterms:created>
  <dcterms:modified xsi:type="dcterms:W3CDTF">2026-05-13T12:25:59Z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0x010100212D171A42540B45AD18378FBBEB5457</vt:lpwstr>
  </property>
  <property fmtid="{D5CDD505-2E9C-101B-9397-08002B2CF9AE}" pid="3" name="MediaServiceImageTags">
    <vt:lpwstr/>
  </property>
  <property fmtid="{D5CDD505-2E9C-101B-9397-08002B2CF9AE}" pid="4" name="ApprovedbyDirectorofFinance">
    <vt:bool>true</vt:bool>
  </property>
  <property fmtid="{D5CDD505-2E9C-101B-9397-08002B2CF9AE}" pid="5" name="ApprovedbyFinanceKeyStakeholders">
    <vt:bool>true</vt:bool>
  </property>
  <property fmtid="{D5CDD505-2E9C-101B-9397-08002B2CF9AE}" pid="6" name="KSOProductBuildVer">
    <vt:lpwstr>1033-9.1.0.4550</vt:lpwstr>
  </property>
</Properties>
</file>